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18 год\ОТЧЕТ ОБ ИСПОЛНЕНИИ по постановлениям\1 квартал 2018 года\"/>
    </mc:Choice>
  </mc:AlternateContent>
  <bookViews>
    <workbookView xWindow="-135" yWindow="45" windowWidth="11160" windowHeight="9480"/>
  </bookViews>
  <sheets>
    <sheet name="3.10" sheetId="2" r:id="rId1"/>
  </sheets>
  <calcPr calcId="152511"/>
</workbook>
</file>

<file path=xl/calcChain.xml><?xml version="1.0" encoding="utf-8"?>
<calcChain xmlns="http://schemas.openxmlformats.org/spreadsheetml/2006/main">
  <c r="J24" i="2" l="1"/>
  <c r="J25" i="2"/>
  <c r="J14" i="2"/>
  <c r="J10" i="2"/>
  <c r="E25" i="2"/>
  <c r="G5" i="2" l="1"/>
  <c r="J22" i="2" l="1"/>
  <c r="G6" i="2"/>
  <c r="F6" i="2"/>
  <c r="D6" i="2"/>
  <c r="C6" i="2"/>
  <c r="J16" i="2"/>
  <c r="I16" i="2"/>
  <c r="H16" i="2"/>
  <c r="E16" i="2"/>
  <c r="I8" i="2"/>
  <c r="G19" i="2"/>
  <c r="G18" i="2" s="1"/>
  <c r="F19" i="2"/>
  <c r="F18" i="2" s="1"/>
  <c r="D19" i="2"/>
  <c r="D18" i="2" s="1"/>
  <c r="C19" i="2"/>
  <c r="C18" i="2" s="1"/>
  <c r="I21" i="2"/>
  <c r="H21" i="2"/>
  <c r="J26" i="2"/>
  <c r="J27" i="2"/>
  <c r="I26" i="2"/>
  <c r="I27" i="2"/>
  <c r="H6" i="2" l="1"/>
  <c r="J6" i="2"/>
  <c r="I6" i="2"/>
  <c r="E6" i="2"/>
  <c r="J12" i="2" l="1"/>
  <c r="J13" i="2"/>
  <c r="I15" i="2" l="1"/>
  <c r="I14" i="2"/>
  <c r="I13" i="2"/>
  <c r="I11" i="2"/>
  <c r="I10" i="2"/>
  <c r="J8" i="2" l="1"/>
  <c r="J9" i="2"/>
  <c r="J11" i="2"/>
  <c r="J15" i="2"/>
  <c r="J17" i="2"/>
  <c r="H15" i="2"/>
  <c r="H14" i="2"/>
  <c r="H13" i="2"/>
  <c r="H11" i="2"/>
  <c r="H10" i="2"/>
  <c r="E15" i="2"/>
  <c r="E14" i="2"/>
  <c r="E13" i="2"/>
  <c r="E11" i="2"/>
  <c r="E10" i="2"/>
  <c r="H22" i="2"/>
  <c r="H23" i="2"/>
  <c r="H24" i="2"/>
  <c r="H25" i="2"/>
  <c r="H8" i="2"/>
  <c r="H9" i="2"/>
  <c r="H12" i="2"/>
  <c r="H17" i="2"/>
  <c r="E22" i="2"/>
  <c r="E23" i="2"/>
  <c r="E24" i="2"/>
  <c r="E8" i="2"/>
  <c r="E9" i="2"/>
  <c r="E12" i="2"/>
  <c r="E17" i="2"/>
  <c r="I25" i="2"/>
  <c r="I24" i="2"/>
  <c r="J23" i="2"/>
  <c r="I23" i="2"/>
  <c r="I22" i="2"/>
  <c r="I17" i="2"/>
  <c r="I12" i="2"/>
  <c r="I9" i="2"/>
  <c r="J18" i="2" l="1"/>
  <c r="I18" i="2"/>
  <c r="J19" i="2"/>
  <c r="H18" i="2"/>
  <c r="H19" i="2"/>
  <c r="F5" i="2"/>
  <c r="E18" i="2"/>
  <c r="E19" i="2"/>
  <c r="D5" i="2"/>
  <c r="I19" i="2"/>
  <c r="C5" i="2"/>
  <c r="J5" i="2" l="1"/>
  <c r="I5" i="2"/>
  <c r="H5" i="2"/>
  <c r="E5" i="2"/>
</calcChain>
</file>

<file path=xl/sharedStrings.xml><?xml version="1.0" encoding="utf-8"?>
<sst xmlns="http://schemas.openxmlformats.org/spreadsheetml/2006/main" count="41" uniqueCount="32">
  <si>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</si>
  <si>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</si>
  <si>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</si>
  <si>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</si>
  <si>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</si>
  <si>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</si>
  <si>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</si>
  <si>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</si>
  <si>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</si>
  <si>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</si>
  <si>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</si>
  <si>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</si>
  <si>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</si>
  <si>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</si>
  <si>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</si>
  <si>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</si>
  <si>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</si>
  <si>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</si>
  <si>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</si>
  <si>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2017 год</t>
  </si>
  <si>
    <t>субвенции бюджетам бюджетной системы Российской Федерации</t>
  </si>
  <si>
    <t>Темп роста, % (гр.6/гр.3)*100</t>
  </si>
  <si>
    <t>2018 год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</si>
  <si>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</si>
  <si>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</si>
  <si>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</si>
  <si>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</si>
  <si>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</si>
  <si>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</si>
  <si>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</si>
  <si>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Сведения об исполнении консолидированного бюджета Нижневартовского района по доходам в разрезе видов доходов за I квартал 2018 г. в сравнении с I кварталом 2017 г., тыс. рублей</t>
  </si>
  <si>
    <t>Исполнение за 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</si>
</sst>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tabSelected="1" topLeftCell="B1" zoomScaleNormal="100" workbookViewId="0">
      <pane xSplit="1" ySplit="2" topLeftCell="E3" activePane="bottomRight" state="frozen"/>
      <selection activeCell="B1" sqref="B1"/>
      <selection pane="topRight" activeCell="C1" sqref="C1"/>
      <selection pane="bottomLeft" activeCell="B3" sqref="B3"/>
      <selection pane="bottomRight" activeCell="K25" sqref="K25"/>
    </sheetView>
  </sheetViews>
  <sheetFormatPr defaultRowHeight="15" x14ac:dyDescent="0.25"/>
  <cols>
    <col min="1" max="1" width="0" hidden="1" customWidth="1"/>
    <col min="2" max="2" width="51.5703125" customWidth="1"/>
    <col min="3" max="3" width="15.7109375" style="31" customWidth="1"/>
    <col min="4" max="4" width="16" style="31" customWidth="1"/>
    <col min="5" max="5" width="16.42578125" customWidth="1"/>
    <col min="6" max="6" width="15.85546875" style="31" customWidth="1"/>
    <col min="7" max="7" width="15.7109375" style="31" customWidth="1"/>
    <col min="8" max="8" width="16.5703125" customWidth="1"/>
    <col min="9" max="9" width="17.5703125" style="3" customWidth="1"/>
    <col min="10" max="10" width="12.28515625" style="3" customWidth="1"/>
  </cols>
  <sheetData>
    <row r="1" spans="1:10" ht="57" customHeight="1" x14ac:dyDescent="0.25">
      <c r="A1" s="2"/>
      <c r="B1" s="32" t="s">
        <v>30</v>
      </c>
      <c r="C1" s="32"/>
      <c r="D1" s="32"/>
      <c r="E1" s="32"/>
      <c r="F1" s="32"/>
      <c r="G1" s="32"/>
      <c r="H1" s="32"/>
      <c r="I1" s="32"/>
      <c r="J1" s="32"/>
    </row>
    <row r="2" spans="1:10" ht="21.75" customHeight="1" x14ac:dyDescent="0.25">
      <c r="B2" s="34" t="s">
        <v>0</v>
      </c>
      <c r="C2" s="33" t="s">
        <v>19</v>
      </c>
      <c r="D2" s="33"/>
      <c r="E2" s="33"/>
      <c r="F2" s="36" t="s">
        <v>22</v>
      </c>
      <c r="G2" s="37"/>
      <c r="H2" s="38"/>
      <c r="I2" s="39" t="s">
        <v>23</v>
      </c>
      <c r="J2" s="39" t="s">
        <v>21</v>
      </c>
    </row>
    <row r="3" spans="1:10" ht="51" customHeight="1" x14ac:dyDescent="0.25">
      <c r="B3" s="35"/>
      <c r="C3" s="27" t="s">
        <v>18</v>
      </c>
      <c r="D3" s="27" t="s">
        <v>31</v>
      </c>
      <c r="E3" s="12" t="s">
        <v>12</v>
      </c>
      <c r="F3" s="27" t="s">
        <v>18</v>
      </c>
      <c r="G3" s="27" t="s">
        <v>31</v>
      </c>
      <c r="H3" s="12" t="s">
        <v>12</v>
      </c>
      <c r="I3" s="40"/>
      <c r="J3" s="40"/>
    </row>
    <row r="4" spans="1:10" x14ac:dyDescent="0.25">
      <c r="B4" s="14">
        <v>1</v>
      </c>
      <c r="C4" s="28">
        <v>2</v>
      </c>
      <c r="D4" s="28">
        <v>3</v>
      </c>
      <c r="E4" s="15">
        <v>4</v>
      </c>
      <c r="F4" s="28">
        <v>5</v>
      </c>
      <c r="G4" s="28">
        <v>6</v>
      </c>
      <c r="H4" s="15">
        <v>7</v>
      </c>
      <c r="I4" s="16">
        <v>8</v>
      </c>
      <c r="J4" s="16">
        <v>9</v>
      </c>
    </row>
    <row r="5" spans="1:10" x14ac:dyDescent="0.25">
      <c r="B5" s="1" t="s">
        <v>1</v>
      </c>
      <c r="C5" s="19">
        <f>C6+C18</f>
        <v>3605794.9</v>
      </c>
      <c r="D5" s="19">
        <f>D6+D18</f>
        <v>812468.86</v>
      </c>
      <c r="E5" s="18">
        <f>D5/C5*100</f>
        <v>22.532309311325498</v>
      </c>
      <c r="F5" s="19">
        <f>F6+F18</f>
        <v>3584385.9000000004</v>
      </c>
      <c r="G5" s="19">
        <f>G6+G18</f>
        <v>903352.58199999994</v>
      </c>
      <c r="H5" s="18">
        <f>G5/F5*100</f>
        <v>25.202436545685547</v>
      </c>
      <c r="I5" s="19">
        <f>G5-D5</f>
        <v>90883.721999999951</v>
      </c>
      <c r="J5" s="19">
        <f>G5/D5*100</f>
        <v>111.18611758240186</v>
      </c>
    </row>
    <row r="6" spans="1:10" s="3" customFormat="1" x14ac:dyDescent="0.25">
      <c r="B6" s="5" t="s">
        <v>7</v>
      </c>
      <c r="C6" s="19">
        <f>C8+C9+C10+C11+C12+C13+C14+C15+C16+C17</f>
        <v>1836619.4</v>
      </c>
      <c r="D6" s="19">
        <f>D8+D9+D10+D11+D12+D13+D14+D15+D16+D17</f>
        <v>481853.13800000004</v>
      </c>
      <c r="E6" s="19">
        <f t="shared" ref="E6:E19" si="0">D6/C6*100</f>
        <v>26.235873257137548</v>
      </c>
      <c r="F6" s="19">
        <f>F8+F9+F10+F11+F12+F13+F14+F15+F17+F16</f>
        <v>1862761</v>
      </c>
      <c r="G6" s="19">
        <f>G8+G9+G10+G11+G12+G13+G14+G15+G17+G16</f>
        <v>561955.9</v>
      </c>
      <c r="H6" s="19">
        <f t="shared" ref="H6:H19" si="1">G6/F6*100</f>
        <v>30.167901303495189</v>
      </c>
      <c r="I6" s="19">
        <f t="shared" ref="I6:I18" si="2">G6-D6</f>
        <v>80102.761999999988</v>
      </c>
      <c r="J6" s="19">
        <f t="shared" ref="J6:J12" si="3">G6/D6*100</f>
        <v>116.6238954741434</v>
      </c>
    </row>
    <row r="7" spans="1:10" s="3" customFormat="1" x14ac:dyDescent="0.25">
      <c r="B7" s="6" t="s">
        <v>2</v>
      </c>
      <c r="C7" s="23"/>
      <c r="D7" s="20"/>
      <c r="E7" s="20"/>
      <c r="F7" s="20"/>
      <c r="G7" s="20"/>
      <c r="H7" s="20"/>
      <c r="I7" s="20"/>
      <c r="J7" s="20"/>
    </row>
    <row r="8" spans="1:10" s="3" customFormat="1" x14ac:dyDescent="0.25">
      <c r="B8" s="6" t="s">
        <v>3</v>
      </c>
      <c r="C8" s="20">
        <v>1241997</v>
      </c>
      <c r="D8" s="20">
        <v>341025.95299999998</v>
      </c>
      <c r="E8" s="20">
        <f t="shared" si="0"/>
        <v>27.457872523041519</v>
      </c>
      <c r="F8" s="20">
        <v>1255216</v>
      </c>
      <c r="G8" s="20">
        <v>358918.1</v>
      </c>
      <c r="H8" s="20">
        <f t="shared" si="1"/>
        <v>28.594130412614245</v>
      </c>
      <c r="I8" s="20">
        <f t="shared" si="2"/>
        <v>17892.146999999997</v>
      </c>
      <c r="J8" s="20">
        <f t="shared" si="3"/>
        <v>105.2465646214322</v>
      </c>
    </row>
    <row r="9" spans="1:10" s="3" customFormat="1" ht="27" customHeight="1" x14ac:dyDescent="0.25">
      <c r="B9" s="7" t="s">
        <v>5</v>
      </c>
      <c r="C9" s="24">
        <v>31299.200000000001</v>
      </c>
      <c r="D9" s="20">
        <v>5897.3620000000001</v>
      </c>
      <c r="E9" s="20">
        <f t="shared" si="0"/>
        <v>18.84189372252326</v>
      </c>
      <c r="F9" s="20">
        <v>23111</v>
      </c>
      <c r="G9" s="20">
        <v>6310.7</v>
      </c>
      <c r="H9" s="20">
        <f t="shared" si="1"/>
        <v>27.30604474059971</v>
      </c>
      <c r="I9" s="20">
        <f t="shared" si="2"/>
        <v>413.33799999999974</v>
      </c>
      <c r="J9" s="20">
        <f t="shared" si="3"/>
        <v>107.00886260670448</v>
      </c>
    </row>
    <row r="10" spans="1:10" s="3" customFormat="1" ht="30" x14ac:dyDescent="0.25">
      <c r="B10" s="7" t="s">
        <v>13</v>
      </c>
      <c r="C10" s="24">
        <v>38833</v>
      </c>
      <c r="D10" s="20">
        <v>10057.393</v>
      </c>
      <c r="E10" s="20">
        <f t="shared" si="0"/>
        <v>25.899088404192312</v>
      </c>
      <c r="F10" s="20">
        <v>39738</v>
      </c>
      <c r="G10" s="20">
        <v>10684</v>
      </c>
      <c r="H10" s="20">
        <f t="shared" si="1"/>
        <v>26.886103981076047</v>
      </c>
      <c r="I10" s="20">
        <f t="shared" si="2"/>
        <v>626.60699999999997</v>
      </c>
      <c r="J10" s="20">
        <f t="shared" si="3"/>
        <v>106.23031236822504</v>
      </c>
    </row>
    <row r="11" spans="1:10" s="3" customFormat="1" ht="30" x14ac:dyDescent="0.25">
      <c r="B11" s="7" t="s">
        <v>14</v>
      </c>
      <c r="C11" s="24">
        <v>9000</v>
      </c>
      <c r="D11" s="20">
        <v>2200.3580000000002</v>
      </c>
      <c r="E11" s="20">
        <f t="shared" si="0"/>
        <v>24.448422222222224</v>
      </c>
      <c r="F11" s="20">
        <v>9000</v>
      </c>
      <c r="G11" s="20">
        <v>2346.5</v>
      </c>
      <c r="H11" s="20">
        <f t="shared" si="1"/>
        <v>26.072222222222223</v>
      </c>
      <c r="I11" s="20">
        <f t="shared" si="2"/>
        <v>146.14199999999983</v>
      </c>
      <c r="J11" s="20">
        <f t="shared" si="3"/>
        <v>106.64173739000653</v>
      </c>
    </row>
    <row r="12" spans="1:10" s="3" customFormat="1" x14ac:dyDescent="0.25">
      <c r="B12" s="6" t="s">
        <v>4</v>
      </c>
      <c r="C12" s="20">
        <v>398</v>
      </c>
      <c r="D12" s="20">
        <v>366.41500000000002</v>
      </c>
      <c r="E12" s="20">
        <f t="shared" si="0"/>
        <v>92.064070351758801</v>
      </c>
      <c r="F12" s="20">
        <v>594</v>
      </c>
      <c r="G12" s="20">
        <v>301.89999999999998</v>
      </c>
      <c r="H12" s="20">
        <f t="shared" si="1"/>
        <v>50.82491582491582</v>
      </c>
      <c r="I12" s="20">
        <f t="shared" si="2"/>
        <v>-64.515000000000043</v>
      </c>
      <c r="J12" s="20">
        <f t="shared" si="3"/>
        <v>82.392915137207794</v>
      </c>
    </row>
    <row r="13" spans="1:10" s="3" customFormat="1" ht="30" x14ac:dyDescent="0.25">
      <c r="B13" s="7" t="s">
        <v>15</v>
      </c>
      <c r="C13" s="20">
        <v>2159</v>
      </c>
      <c r="D13" s="20">
        <v>1170.729</v>
      </c>
      <c r="E13" s="20">
        <f t="shared" si="0"/>
        <v>54.22552107457156</v>
      </c>
      <c r="F13" s="20">
        <v>2159</v>
      </c>
      <c r="G13" s="20">
        <v>820.2</v>
      </c>
      <c r="H13" s="20">
        <f t="shared" si="1"/>
        <v>37.989810097267259</v>
      </c>
      <c r="I13" s="20">
        <f t="shared" si="2"/>
        <v>-350.529</v>
      </c>
      <c r="J13" s="20">
        <f t="shared" ref="J13:J14" si="4">G13/D13*100</f>
        <v>70.058912011234028</v>
      </c>
    </row>
    <row r="14" spans="1:10" s="3" customFormat="1" x14ac:dyDescent="0.25">
      <c r="B14" s="7" t="s">
        <v>16</v>
      </c>
      <c r="C14" s="20">
        <v>7510</v>
      </c>
      <c r="D14" s="20">
        <v>778.59199999999998</v>
      </c>
      <c r="E14" s="20">
        <f t="shared" si="0"/>
        <v>10.3674034620506</v>
      </c>
      <c r="F14" s="20">
        <v>7578</v>
      </c>
      <c r="G14" s="20">
        <v>1187.8</v>
      </c>
      <c r="H14" s="20">
        <f t="shared" si="1"/>
        <v>15.674320401161257</v>
      </c>
      <c r="I14" s="20">
        <f t="shared" si="2"/>
        <v>409.20799999999997</v>
      </c>
      <c r="J14" s="20">
        <f t="shared" si="4"/>
        <v>152.55743701450822</v>
      </c>
    </row>
    <row r="15" spans="1:10" s="3" customFormat="1" x14ac:dyDescent="0.25">
      <c r="B15" s="6" t="s">
        <v>17</v>
      </c>
      <c r="C15" s="20">
        <v>10054</v>
      </c>
      <c r="D15" s="20">
        <v>10031.824000000001</v>
      </c>
      <c r="E15" s="20">
        <f t="shared" si="0"/>
        <v>99.779431072210073</v>
      </c>
      <c r="F15" s="20">
        <v>37624</v>
      </c>
      <c r="G15" s="20">
        <v>11010</v>
      </c>
      <c r="H15" s="20">
        <f t="shared" si="1"/>
        <v>29.26323623219222</v>
      </c>
      <c r="I15" s="20">
        <f t="shared" si="2"/>
        <v>978.17599999999948</v>
      </c>
      <c r="J15" s="20">
        <f t="shared" ref="J15:J19" si="5">G15/D15*100</f>
        <v>109.75072927914205</v>
      </c>
    </row>
    <row r="16" spans="1:10" s="3" customFormat="1" x14ac:dyDescent="0.25">
      <c r="B16" s="6" t="s">
        <v>28</v>
      </c>
      <c r="C16" s="20">
        <v>2275</v>
      </c>
      <c r="D16" s="20">
        <v>856.11199999999997</v>
      </c>
      <c r="E16" s="20">
        <f t="shared" si="0"/>
        <v>37.631296703296698</v>
      </c>
      <c r="F16" s="20">
        <v>3202</v>
      </c>
      <c r="G16" s="20">
        <v>817.6</v>
      </c>
      <c r="H16" s="20">
        <f t="shared" si="1"/>
        <v>25.534041224234855</v>
      </c>
      <c r="I16" s="20">
        <f t="shared" si="2"/>
        <v>-38.511999999999944</v>
      </c>
      <c r="J16" s="20">
        <f t="shared" si="5"/>
        <v>95.501523165193348</v>
      </c>
    </row>
    <row r="17" spans="2:10" s="3" customFormat="1" x14ac:dyDescent="0.25">
      <c r="B17" s="6" t="s">
        <v>24</v>
      </c>
      <c r="C17" s="20">
        <v>493094.2</v>
      </c>
      <c r="D17" s="20">
        <v>109468.4</v>
      </c>
      <c r="E17" s="20">
        <f t="shared" si="0"/>
        <v>22.200301686777088</v>
      </c>
      <c r="F17" s="20">
        <v>484539</v>
      </c>
      <c r="G17" s="20">
        <v>169559.1</v>
      </c>
      <c r="H17" s="20">
        <f t="shared" si="1"/>
        <v>34.993901419699966</v>
      </c>
      <c r="I17" s="20">
        <f t="shared" si="2"/>
        <v>60090.700000000012</v>
      </c>
      <c r="J17" s="20">
        <f t="shared" si="5"/>
        <v>154.89319292142756</v>
      </c>
    </row>
    <row r="18" spans="2:10" x14ac:dyDescent="0.25">
      <c r="B18" s="1" t="s">
        <v>11</v>
      </c>
      <c r="C18" s="19">
        <f>C19+C25+C26+C27</f>
        <v>1769175.5</v>
      </c>
      <c r="D18" s="19">
        <f>D19+D25+D26+D27</f>
        <v>330615.72199999995</v>
      </c>
      <c r="E18" s="18">
        <f t="shared" si="0"/>
        <v>18.687559374409147</v>
      </c>
      <c r="F18" s="19">
        <f>F19+F25+F26+F27</f>
        <v>1721624.9000000001</v>
      </c>
      <c r="G18" s="19">
        <f>G19+G25+G26+G27</f>
        <v>341396.68199999997</v>
      </c>
      <c r="H18" s="18">
        <f t="shared" si="1"/>
        <v>19.829910801127468</v>
      </c>
      <c r="I18" s="19">
        <f t="shared" si="2"/>
        <v>10780.960000000021</v>
      </c>
      <c r="J18" s="19">
        <f t="shared" si="5"/>
        <v>103.26087335919252</v>
      </c>
    </row>
    <row r="19" spans="2:10" ht="30" x14ac:dyDescent="0.25">
      <c r="B19" s="11" t="s">
        <v>6</v>
      </c>
      <c r="C19" s="20">
        <f>C21+C22+C23+C24</f>
        <v>1766040.7</v>
      </c>
      <c r="D19" s="20">
        <f>D21+D22+D23+D24</f>
        <v>327284.18699999998</v>
      </c>
      <c r="E19" s="22">
        <f t="shared" si="0"/>
        <v>18.532086321679902</v>
      </c>
      <c r="F19" s="20">
        <f>F21+F22+F23+F24</f>
        <v>1720794.3</v>
      </c>
      <c r="G19" s="20">
        <f>G21+G22+G23+G24</f>
        <v>339878.76699999999</v>
      </c>
      <c r="H19" s="22">
        <f t="shared" si="1"/>
        <v>19.751272246775805</v>
      </c>
      <c r="I19" s="20">
        <f t="shared" ref="I19:I27" si="6">G19-D19</f>
        <v>12594.580000000016</v>
      </c>
      <c r="J19" s="20">
        <f t="shared" si="5"/>
        <v>103.84820914063899</v>
      </c>
    </row>
    <row r="20" spans="2:10" x14ac:dyDescent="0.25">
      <c r="B20" s="4" t="s">
        <v>2</v>
      </c>
      <c r="C20" s="29"/>
      <c r="D20" s="20"/>
      <c r="E20" s="22"/>
      <c r="F20" s="20"/>
      <c r="G20" s="20"/>
      <c r="H20" s="21"/>
      <c r="I20" s="20"/>
      <c r="J20" s="20"/>
    </row>
    <row r="21" spans="2:10" s="25" customFormat="1" ht="30" x14ac:dyDescent="0.25">
      <c r="B21" s="8" t="s">
        <v>25</v>
      </c>
      <c r="C21" s="30">
        <v>0</v>
      </c>
      <c r="D21" s="17">
        <v>0</v>
      </c>
      <c r="E21" s="13" t="s">
        <v>29</v>
      </c>
      <c r="F21" s="17">
        <v>26410.400000000001</v>
      </c>
      <c r="G21" s="17">
        <v>5282.1</v>
      </c>
      <c r="H21" s="13">
        <f t="shared" ref="H21:H25" si="7">G21/F21*100</f>
        <v>20.000075727743617</v>
      </c>
      <c r="I21" s="17">
        <f t="shared" si="6"/>
        <v>5282.1</v>
      </c>
      <c r="J21" s="17" t="s">
        <v>29</v>
      </c>
    </row>
    <row r="22" spans="2:10" ht="30" x14ac:dyDescent="0.25">
      <c r="B22" s="8" t="s">
        <v>8</v>
      </c>
      <c r="C22" s="17">
        <v>438740.2</v>
      </c>
      <c r="D22" s="17">
        <v>38213.112999999998</v>
      </c>
      <c r="E22" s="13">
        <f t="shared" ref="E22:E25" si="8">D22/C22*100</f>
        <v>8.7097359667520777</v>
      </c>
      <c r="F22" s="17">
        <v>312295.7</v>
      </c>
      <c r="G22" s="17">
        <v>40218.535000000003</v>
      </c>
      <c r="H22" s="13">
        <f t="shared" si="7"/>
        <v>12.878350550455867</v>
      </c>
      <c r="I22" s="17">
        <f t="shared" si="6"/>
        <v>2005.4220000000059</v>
      </c>
      <c r="J22" s="17">
        <f t="shared" ref="J22:J25" si="9">G22/D22*100</f>
        <v>105.24799432069302</v>
      </c>
    </row>
    <row r="23" spans="2:10" ht="30" x14ac:dyDescent="0.25">
      <c r="B23" s="8" t="s">
        <v>20</v>
      </c>
      <c r="C23" s="17">
        <v>1323260.8</v>
      </c>
      <c r="D23" s="17">
        <v>287309.05599999998</v>
      </c>
      <c r="E23" s="13">
        <f t="shared" si="8"/>
        <v>21.712201857713911</v>
      </c>
      <c r="F23" s="17">
        <v>1376873.7</v>
      </c>
      <c r="G23" s="17">
        <v>292976.565</v>
      </c>
      <c r="H23" s="13">
        <f t="shared" si="7"/>
        <v>21.278390675920384</v>
      </c>
      <c r="I23" s="17">
        <f t="shared" si="6"/>
        <v>5667.50900000002</v>
      </c>
      <c r="J23" s="17">
        <f t="shared" si="9"/>
        <v>101.97261759824237</v>
      </c>
    </row>
    <row r="24" spans="2:10" x14ac:dyDescent="0.25">
      <c r="B24" s="9" t="s">
        <v>9</v>
      </c>
      <c r="C24" s="17">
        <v>4039.7</v>
      </c>
      <c r="D24" s="17">
        <v>1762.018</v>
      </c>
      <c r="E24" s="13">
        <f t="shared" si="8"/>
        <v>43.617545857365648</v>
      </c>
      <c r="F24" s="17">
        <v>5214.5</v>
      </c>
      <c r="G24" s="17">
        <v>1401.567</v>
      </c>
      <c r="H24" s="13">
        <f t="shared" si="7"/>
        <v>26.878262537156004</v>
      </c>
      <c r="I24" s="17">
        <f t="shared" si="6"/>
        <v>-360.45100000000002</v>
      </c>
      <c r="J24" s="17">
        <f t="shared" si="9"/>
        <v>79.543285028870301</v>
      </c>
    </row>
    <row r="25" spans="2:10" x14ac:dyDescent="0.25">
      <c r="B25" s="10" t="s">
        <v>10</v>
      </c>
      <c r="C25" s="20">
        <v>3134.8</v>
      </c>
      <c r="D25" s="20">
        <v>6015.2579999999998</v>
      </c>
      <c r="E25" s="13">
        <f t="shared" si="8"/>
        <v>191.88649993620007</v>
      </c>
      <c r="F25" s="20">
        <v>830.6</v>
      </c>
      <c r="G25" s="20">
        <v>809.25900000000001</v>
      </c>
      <c r="H25" s="22">
        <f t="shared" si="7"/>
        <v>97.430652540332289</v>
      </c>
      <c r="I25" s="20">
        <f t="shared" si="6"/>
        <v>-5205.9989999999998</v>
      </c>
      <c r="J25" s="17">
        <f t="shared" si="9"/>
        <v>13.453437907401478</v>
      </c>
    </row>
    <row r="26" spans="2:10" ht="90" x14ac:dyDescent="0.25">
      <c r="B26" s="26" t="s">
        <v>26</v>
      </c>
      <c r="C26" s="20">
        <v>0</v>
      </c>
      <c r="D26" s="20">
        <v>1605.366</v>
      </c>
      <c r="E26" s="22" t="s">
        <v>29</v>
      </c>
      <c r="F26" s="20">
        <v>0</v>
      </c>
      <c r="G26" s="20">
        <v>1048.567</v>
      </c>
      <c r="H26" s="22" t="s">
        <v>29</v>
      </c>
      <c r="I26" s="20">
        <f t="shared" si="6"/>
        <v>-556.79899999999998</v>
      </c>
      <c r="J26" s="20">
        <f t="shared" ref="J26:J27" si="10">G26/D26*100</f>
        <v>65.316382681581644</v>
      </c>
    </row>
    <row r="27" spans="2:10" ht="45" x14ac:dyDescent="0.25">
      <c r="B27" s="26" t="s">
        <v>27</v>
      </c>
      <c r="C27" s="20">
        <v>0</v>
      </c>
      <c r="D27" s="20">
        <v>-4289.0889999999999</v>
      </c>
      <c r="E27" s="22" t="s">
        <v>29</v>
      </c>
      <c r="F27" s="20">
        <v>0</v>
      </c>
      <c r="G27" s="20">
        <v>-339.911</v>
      </c>
      <c r="H27" s="22" t="s">
        <v>29</v>
      </c>
      <c r="I27" s="20">
        <f t="shared" si="6"/>
        <v>3949.1779999999999</v>
      </c>
      <c r="J27" s="20">
        <f t="shared" si="10"/>
        <v>7.9250162447083756</v>
      </c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.11811023622047245" right="0.11811023622047245" top="0.15748031496062992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2018-08-28T05:43:59Z</cp:lastPrinted>
  <dcterms:created xsi:type="dcterms:W3CDTF">2015-05-06T07:14:08Z</dcterms:created>
  <dcterms:modified xsi:type="dcterms:W3CDTF">2018-08-28T06:03:58Z</dcterms:modified>
</cp:coreProperties>
</file>